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aherval\Desktop\Aco\TRANSPARENCIA\CARGA DATOS EN EL PORTAL TRANSPARENCIA\Evaluación transparencia 2022-2023\PUBLICIDAD ACTIVA\GEST. EC-FRA Y CONTRATOS\Retribuciones\"/>
    </mc:Choice>
  </mc:AlternateContent>
  <xr:revisionPtr revIDLastSave="0" documentId="13_ncr:1_{14CBC842-AAF6-4954-9693-AFAF7B3E87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9" i="2"/>
  <c r="E8" i="2"/>
  <c r="E11" i="2" s="1"/>
  <c r="E12" i="2" s="1"/>
  <c r="E7" i="2"/>
  <c r="N11" i="2"/>
  <c r="N12" i="2" s="1"/>
  <c r="C11" i="2"/>
  <c r="C12" i="2" s="1"/>
  <c r="I11" i="2"/>
  <c r="I12" i="2" s="1"/>
  <c r="D10" i="2"/>
  <c r="D11" i="2" s="1"/>
  <c r="D12" i="2" s="1"/>
  <c r="M11" i="2"/>
  <c r="M12" i="2" s="1"/>
  <c r="J11" i="2"/>
  <c r="J12" i="2" s="1"/>
  <c r="L11" i="2"/>
  <c r="L12" i="2" s="1"/>
  <c r="K11" i="2"/>
  <c r="K12" i="2" s="1"/>
  <c r="B11" i="2"/>
  <c r="B12" i="2" s="1"/>
  <c r="F11" i="2"/>
  <c r="F12" i="2" s="1"/>
  <c r="G11" i="2"/>
  <c r="G12" i="2" s="1"/>
  <c r="H11" i="2"/>
  <c r="H12" i="2" s="1"/>
</calcChain>
</file>

<file path=xl/sharedStrings.xml><?xml version="1.0" encoding="utf-8"?>
<sst xmlns="http://schemas.openxmlformats.org/spreadsheetml/2006/main" count="20" uniqueCount="20">
  <si>
    <t>SALARIO BASE</t>
  </si>
  <si>
    <t>TRIENIOS</t>
  </si>
  <si>
    <t>COMPLEMENTO DESTINO</t>
  </si>
  <si>
    <t>RESIDENCIA</t>
  </si>
  <si>
    <t>PAGAS EXTRAS</t>
  </si>
  <si>
    <t>ATRASOS</t>
  </si>
  <si>
    <t>APORT  PLAN PENS</t>
  </si>
  <si>
    <t>TOTAL LABORALES</t>
  </si>
  <si>
    <t>TOTAL FUNCIONARIOS A1</t>
  </si>
  <si>
    <t>TOTAL FUNCIONARIOS A2</t>
  </si>
  <si>
    <t>TOTAL FUNCIONARIOS C1</t>
  </si>
  <si>
    <t>TOTAL FUNCIONARIOS</t>
  </si>
  <si>
    <t>TOTAL</t>
  </si>
  <si>
    <t xml:space="preserve">AYUDAS ESCOLARES </t>
  </si>
  <si>
    <t>KILOMETRAJE</t>
  </si>
  <si>
    <t>GRATIFICACIÓN</t>
  </si>
  <si>
    <t>COMPLEMENTO ESPECÍFICO</t>
  </si>
  <si>
    <t xml:space="preserve">AYUDA MÉDICA </t>
  </si>
  <si>
    <t xml:space="preserve">AYUDA ASIST GUARDERÍA </t>
  </si>
  <si>
    <t>INFORMACIÓN GENERAL DE LAS RETRIBUCIONES DEL PERSONAL FUNCIONARIO Y LABORAL (ANUALIDAD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</si>
</sst>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2" fontId="0" fillId="0" borderId="11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34" borderId="11" xfId="0" applyNumberFormat="1" applyFill="1" applyBorder="1" applyProtection="1">
      <protection locked="0"/>
    </xf>
    <xf numFmtId="4" fontId="0" fillId="34" borderId="1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4" fontId="0" fillId="0" borderId="20" xfId="0" applyNumberFormat="1" applyBorder="1" applyProtection="1">
      <protection locked="0"/>
    </xf>
    <xf numFmtId="4" fontId="0" fillId="34" borderId="13" xfId="0" applyNumberFormat="1" applyFill="1" applyBorder="1" applyProtection="1">
      <protection locked="0"/>
    </xf>
    <xf numFmtId="4" fontId="0" fillId="0" borderId="21" xfId="0" applyNumberFormat="1" applyBorder="1" applyProtection="1">
      <protection locked="0"/>
    </xf>
    <xf numFmtId="4" fontId="0" fillId="34" borderId="21" xfId="0" applyNumberFormat="1" applyFill="1" applyBorder="1" applyProtection="1">
      <protection locked="0"/>
    </xf>
    <xf numFmtId="4" fontId="0" fillId="34" borderId="22" xfId="0" applyNumberFormat="1" applyFill="1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4" fontId="0" fillId="0" borderId="16" xfId="0" applyNumberFormat="1" applyBorder="1" applyProtection="1">
      <protection locked="0"/>
    </xf>
    <xf numFmtId="4" fontId="0" fillId="0" borderId="22" xfId="0" applyNumberFormat="1" applyBorder="1" applyProtection="1">
      <protection locked="0"/>
    </xf>
    <xf numFmtId="0" fontId="1" fillId="33" borderId="0" xfId="0" applyFont="1" applyFill="1" applyAlignment="1">
      <alignment horizontal="center"/>
    </xf>
    <xf numFmtId="0" fontId="0" fillId="0" borderId="0" xfId="0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b/>
        <i val="0"/>
      </font>
      <fill>
        <patternFill>
          <bgColor theme="5" tint="0.59996337778862885"/>
        </patternFill>
      </fill>
    </dxf>
    <dxf>
      <font>
        <b/>
        <i/>
        <color theme="0"/>
      </font>
      <fill>
        <patternFill>
          <bgColor theme="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104776</xdr:rowOff>
    </xdr:from>
    <xdr:to>
      <xdr:col>0</xdr:col>
      <xdr:colOff>1190624</xdr:colOff>
      <xdr:row>5</xdr:row>
      <xdr:rowOff>352425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702625-F61D-45F7-BB2C-3888E79E5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6"/>
          <a:ext cx="1190624" cy="1200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B1C0-E9ED-4B16-BD6D-DBEDC6182A63}">
  <dimension ref="A2:N16"/>
  <sheetViews>
    <sheetView tabSelected="1" workbookViewId="0">
      <selection activeCell="F21" sqref="F21"/>
    </sheetView>
  </sheetViews>
  <sheetFormatPr baseColWidth="10" defaultColWidth="9.140625" defaultRowHeight="15" x14ac:dyDescent="0.25"/>
  <cols>
    <col min="1" max="1" width="33.85546875" customWidth="1"/>
    <col min="2" max="2" width="13.5703125" customWidth="1"/>
    <col min="5" max="5" width="14.28515625" customWidth="1"/>
    <col min="6" max="6" width="15.7109375" customWidth="1"/>
    <col min="7" max="7" width="15.85546875" customWidth="1"/>
    <col min="8" max="8" width="12.140625" customWidth="1"/>
    <col min="9" max="9" width="14.5703125" customWidth="1"/>
    <col min="10" max="10" width="10.42578125" customWidth="1"/>
    <col min="11" max="12" width="12.5703125" customWidth="1"/>
    <col min="13" max="13" width="14" customWidth="1"/>
    <col min="14" max="14" width="13.140625" customWidth="1"/>
  </cols>
  <sheetData>
    <row r="2" spans="1:14" x14ac:dyDescent="0.25">
      <c r="A2" s="29"/>
      <c r="B2" s="28" t="s">
        <v>19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6" spans="1:14" s="1" customFormat="1" ht="45.75" thickBot="1" x14ac:dyDescent="0.3">
      <c r="B6" s="23" t="s">
        <v>0</v>
      </c>
      <c r="C6" s="23" t="s">
        <v>1</v>
      </c>
      <c r="D6" s="23" t="s">
        <v>5</v>
      </c>
      <c r="E6" s="23" t="s">
        <v>4</v>
      </c>
      <c r="F6" s="24" t="s">
        <v>2</v>
      </c>
      <c r="G6" s="24" t="s">
        <v>16</v>
      </c>
      <c r="H6" s="23" t="s">
        <v>3</v>
      </c>
      <c r="I6" s="23" t="s">
        <v>15</v>
      </c>
      <c r="J6" s="24" t="s">
        <v>17</v>
      </c>
      <c r="K6" s="24" t="s">
        <v>18</v>
      </c>
      <c r="L6" s="24" t="s">
        <v>13</v>
      </c>
      <c r="M6" s="24" t="s">
        <v>14</v>
      </c>
      <c r="N6" s="24" t="s">
        <v>6</v>
      </c>
    </row>
    <row r="7" spans="1:14" s="1" customFormat="1" ht="15.75" thickBot="1" x14ac:dyDescent="0.3">
      <c r="A7" s="2" t="s">
        <v>7</v>
      </c>
      <c r="B7" s="9">
        <v>19333.84</v>
      </c>
      <c r="C7" s="9">
        <v>2590.2800000000002</v>
      </c>
      <c r="D7" s="9">
        <v>0</v>
      </c>
      <c r="E7" s="9">
        <f>2835.01+8505.48</f>
        <v>11340.49</v>
      </c>
      <c r="F7" s="9">
        <v>11728.66</v>
      </c>
      <c r="G7" s="9">
        <v>28871.84</v>
      </c>
      <c r="H7" s="9">
        <v>10223.81</v>
      </c>
      <c r="I7" s="5">
        <v>400</v>
      </c>
      <c r="J7" s="9">
        <v>372</v>
      </c>
      <c r="K7" s="9">
        <v>0</v>
      </c>
      <c r="L7" s="26">
        <v>0</v>
      </c>
      <c r="M7" s="14">
        <v>53.34</v>
      </c>
      <c r="N7" s="9">
        <v>1685.76</v>
      </c>
    </row>
    <row r="8" spans="1:14" s="1" customFormat="1" x14ac:dyDescent="0.25">
      <c r="A8" s="15" t="s">
        <v>8</v>
      </c>
      <c r="B8" s="10">
        <v>14825.13</v>
      </c>
      <c r="C8" s="10">
        <v>744.68</v>
      </c>
      <c r="D8" s="10">
        <v>455.95</v>
      </c>
      <c r="E8" s="10">
        <f>2076.21+5311.23</f>
        <v>7387.44</v>
      </c>
      <c r="F8" s="10">
        <v>8590.9</v>
      </c>
      <c r="G8" s="10">
        <v>19594.54</v>
      </c>
      <c r="H8" s="10">
        <v>7718.23</v>
      </c>
      <c r="I8" s="6">
        <v>300</v>
      </c>
      <c r="J8" s="10">
        <v>1076.07</v>
      </c>
      <c r="K8" s="10">
        <v>0</v>
      </c>
      <c r="L8" s="10">
        <v>0</v>
      </c>
      <c r="M8" s="19">
        <v>0</v>
      </c>
      <c r="N8" s="10">
        <v>1510.16</v>
      </c>
    </row>
    <row r="9" spans="1:14" s="1" customFormat="1" x14ac:dyDescent="0.25">
      <c r="A9" s="16" t="s">
        <v>9</v>
      </c>
      <c r="B9" s="11">
        <v>10846.09</v>
      </c>
      <c r="C9" s="11">
        <v>663.7</v>
      </c>
      <c r="D9" s="11">
        <v>1293.93</v>
      </c>
      <c r="E9" s="11">
        <f>1608.22+3893.58</f>
        <v>5501.8</v>
      </c>
      <c r="F9" s="11">
        <v>6308.75</v>
      </c>
      <c r="G9" s="11">
        <v>12665.42</v>
      </c>
      <c r="H9" s="11">
        <v>5261.32</v>
      </c>
      <c r="I9" s="7">
        <v>200</v>
      </c>
      <c r="J9" s="11">
        <v>363</v>
      </c>
      <c r="K9" s="25">
        <v>487.89</v>
      </c>
      <c r="L9" s="11">
        <v>0</v>
      </c>
      <c r="M9" s="11">
        <v>427.31</v>
      </c>
      <c r="N9" s="11">
        <v>842.88</v>
      </c>
    </row>
    <row r="10" spans="1:14" s="1" customFormat="1" ht="15.75" thickBot="1" x14ac:dyDescent="0.3">
      <c r="A10" s="17" t="s">
        <v>10</v>
      </c>
      <c r="B10" s="12">
        <v>26487.759999999998</v>
      </c>
      <c r="C10" s="12">
        <v>4588.62</v>
      </c>
      <c r="D10" s="12">
        <f>781.91+279.29</f>
        <v>1061.2</v>
      </c>
      <c r="E10" s="12">
        <f>3555.19+11372.56</f>
        <v>14927.75</v>
      </c>
      <c r="F10" s="12">
        <v>15019.74</v>
      </c>
      <c r="G10" s="12">
        <v>32015.040000000001</v>
      </c>
      <c r="H10" s="12">
        <v>15158.77</v>
      </c>
      <c r="I10" s="8">
        <v>500</v>
      </c>
      <c r="J10" s="12">
        <v>781.55</v>
      </c>
      <c r="K10" s="12">
        <v>0</v>
      </c>
      <c r="L10" s="12">
        <v>2812.16</v>
      </c>
      <c r="M10" s="12">
        <v>0</v>
      </c>
      <c r="N10" s="12">
        <v>2528.64</v>
      </c>
    </row>
    <row r="11" spans="1:14" s="1" customFormat="1" ht="15.75" thickBot="1" x14ac:dyDescent="0.3">
      <c r="A11" s="3" t="s">
        <v>11</v>
      </c>
      <c r="B11" s="9">
        <f>SUM(B8:B10)</f>
        <v>52158.979999999996</v>
      </c>
      <c r="C11" s="9">
        <f>SUM(C8:C10)</f>
        <v>5997</v>
      </c>
      <c r="D11" s="9">
        <f t="shared" ref="D11:E11" si="0">SUM(D8:D10)</f>
        <v>2811.08</v>
      </c>
      <c r="E11" s="9">
        <f t="shared" si="0"/>
        <v>27816.989999999998</v>
      </c>
      <c r="F11" s="9">
        <f t="shared" ref="F11:N11" si="1">SUM(F8:F10)</f>
        <v>29919.39</v>
      </c>
      <c r="G11" s="9">
        <f t="shared" si="1"/>
        <v>64275</v>
      </c>
      <c r="H11" s="9">
        <f t="shared" si="1"/>
        <v>28138.32</v>
      </c>
      <c r="I11" s="13">
        <f t="shared" si="1"/>
        <v>1000</v>
      </c>
      <c r="J11" s="9">
        <f t="shared" si="1"/>
        <v>2220.62</v>
      </c>
      <c r="K11" s="9">
        <f t="shared" si="1"/>
        <v>487.89</v>
      </c>
      <c r="L11" s="26">
        <f t="shared" si="1"/>
        <v>2812.16</v>
      </c>
      <c r="M11" s="14">
        <f t="shared" si="1"/>
        <v>427.31</v>
      </c>
      <c r="N11" s="9">
        <f t="shared" si="1"/>
        <v>4881.68</v>
      </c>
    </row>
    <row r="12" spans="1:14" s="1" customFormat="1" ht="16.5" thickTop="1" thickBot="1" x14ac:dyDescent="0.3">
      <c r="A12" s="4" t="s">
        <v>12</v>
      </c>
      <c r="B12" s="20">
        <f>B7+B11</f>
        <v>71492.819999999992</v>
      </c>
      <c r="C12" s="20">
        <f>C7+C11</f>
        <v>8587.2800000000007</v>
      </c>
      <c r="D12" s="20">
        <f t="shared" ref="D12:E12" si="2">D7+D11</f>
        <v>2811.08</v>
      </c>
      <c r="E12" s="20">
        <f t="shared" si="2"/>
        <v>39157.479999999996</v>
      </c>
      <c r="F12" s="18">
        <f>F7+F11</f>
        <v>41648.050000000003</v>
      </c>
      <c r="G12" s="18">
        <f>G7+G11</f>
        <v>93146.84</v>
      </c>
      <c r="H12" s="20">
        <f>H7+H11</f>
        <v>38362.129999999997</v>
      </c>
      <c r="I12" s="21">
        <f t="shared" ref="I12:N12" si="3">I7+I11</f>
        <v>1400</v>
      </c>
      <c r="J12" s="20">
        <f t="shared" si="3"/>
        <v>2592.62</v>
      </c>
      <c r="K12" s="20">
        <f t="shared" si="3"/>
        <v>487.89</v>
      </c>
      <c r="L12" s="27">
        <f t="shared" si="3"/>
        <v>2812.16</v>
      </c>
      <c r="M12" s="22">
        <f t="shared" si="3"/>
        <v>480.65</v>
      </c>
      <c r="N12" s="9">
        <f t="shared" si="3"/>
        <v>6567.4400000000005</v>
      </c>
    </row>
    <row r="13" spans="1:14" s="1" customFormat="1" ht="15.75" thickTop="1" x14ac:dyDescent="0.25"/>
    <row r="14" spans="1:14" s="1" customFormat="1" x14ac:dyDescent="0.25"/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</sheetData>
  <mergeCells count="1">
    <mergeCell ref="B2:N2"/>
  </mergeCells>
  <conditionalFormatting sqref="A7 E8:E9 A8:B10 H8:I10 K9 D10:E10 N10 A11:E12 H11:H12 I12:N12 A13:A9207">
    <cfRule type="expression" dxfId="2" priority="30">
      <formula>NOT(ISBLANK($A7))</formula>
    </cfRule>
  </conditionalFormatting>
  <conditionalFormatting sqref="A6:JE6">
    <cfRule type="expression" dxfId="1" priority="29">
      <formula>NOT(ISBLANK(A6))</formula>
    </cfRule>
  </conditionalFormatting>
  <conditionalFormatting sqref="B7 E7 H7:I7 K7:K8 D7:D9 L7:N9 C7:C10 J7:J11 F7:G12 O7:JE12 K10:M11 I11 N11 B13:JE9207">
    <cfRule type="expression" dxfId="0" priority="28">
      <formula>AND(NOT(ISBLANK($A7)),NOT(ISBLANK(B$6)))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 Civit Salvador</dc:creator>
  <cp:lastModifiedBy>hernandez valido, acoraida</cp:lastModifiedBy>
  <dcterms:created xsi:type="dcterms:W3CDTF">2018-05-07T13:36:55Z</dcterms:created>
  <dcterms:modified xsi:type="dcterms:W3CDTF">2023-08-08T11:03:38Z</dcterms:modified>
</cp:coreProperties>
</file>